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firstSheet="1" activeTab="2"/>
  </bookViews>
  <sheets>
    <sheet name="班级、组织评奖评优名额分配表" sheetId="4" r:id="rId1"/>
    <sheet name="班级评奖评优名额分配表" sheetId="1" r:id="rId2"/>
    <sheet name="组织评奖评优名额分配表" sheetId="2" r:id="rId3"/>
  </sheets>
  <calcPr calcId="144525"/>
</workbook>
</file>

<file path=xl/sharedStrings.xml><?xml version="1.0" encoding="utf-8"?>
<sst xmlns="http://schemas.openxmlformats.org/spreadsheetml/2006/main" count="80" uniqueCount="49">
  <si>
    <t>2017-2018学年物流学院班级、组织评奖评优名额分配表</t>
  </si>
  <si>
    <t>单  位</t>
  </si>
  <si>
    <t>校级社会工作奖（5）</t>
  </si>
  <si>
    <t>院级社会工作奖（23）</t>
  </si>
  <si>
    <t>校级优秀学生干部（5）</t>
  </si>
  <si>
    <t>院级优秀学生干部（23）</t>
  </si>
  <si>
    <t>校级优秀团干部（4）</t>
  </si>
  <si>
    <t>院级优秀团干部（23）</t>
  </si>
  <si>
    <t>校级优秀团员（8）</t>
  </si>
  <si>
    <t>校级优秀团支书（1）</t>
  </si>
  <si>
    <t>院级优秀班长（2）</t>
  </si>
  <si>
    <t>合计</t>
  </si>
  <si>
    <t>班  级</t>
  </si>
  <si>
    <t>各组织</t>
  </si>
  <si>
    <t>合  计</t>
  </si>
  <si>
    <t>注：院级优秀班长经答辩评选出后，作为院级社会工作奖候选者报学校审批</t>
  </si>
  <si>
    <t>2019-2020学年物流学院班级评奖评优名额分配表</t>
  </si>
  <si>
    <t>年级</t>
  </si>
  <si>
    <t>专业</t>
  </si>
  <si>
    <t>班级</t>
  </si>
  <si>
    <t>人数</t>
  </si>
  <si>
    <t>基本比例</t>
  </si>
  <si>
    <t>院级社会工作奖</t>
  </si>
  <si>
    <t>院级优秀团干部</t>
  </si>
  <si>
    <t>校级优秀团员</t>
  </si>
  <si>
    <t>院级优秀学生干部</t>
  </si>
  <si>
    <t>校级优秀团支书</t>
  </si>
  <si>
    <t>院优秀班长</t>
  </si>
  <si>
    <t>校优秀班集体</t>
  </si>
  <si>
    <t>校优秀团支部</t>
  </si>
  <si>
    <t>学风标杆团支部</t>
  </si>
  <si>
    <t>17级</t>
  </si>
  <si>
    <t>管理</t>
  </si>
  <si>
    <t>1班</t>
  </si>
  <si>
    <t>申报答辩</t>
  </si>
  <si>
    <t>2班</t>
  </si>
  <si>
    <t>3班</t>
  </si>
  <si>
    <t>工程</t>
  </si>
  <si>
    <t>工程1</t>
  </si>
  <si>
    <t>18级</t>
  </si>
  <si>
    <t>总计</t>
  </si>
  <si>
    <t>2019-2020学年物流学院各组织评奖评优名额分配表</t>
  </si>
  <si>
    <t>校级社会工作奖</t>
  </si>
  <si>
    <t>校级优秀学生干部</t>
  </si>
  <si>
    <t>校级优秀团干部</t>
  </si>
  <si>
    <t>分配比例</t>
  </si>
  <si>
    <t>团  学</t>
  </si>
  <si>
    <t>党支部</t>
  </si>
  <si>
    <t>职  协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</si>
</sst>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6"/>
      <color theme="1"/>
      <name val="宋体"/>
      <charset val="134"/>
    </font>
    <font>
      <sz val="10"/>
      <color theme="1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4" fontId="3" fillId="0" borderId="1" xfId="4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zoomScale="140" zoomScaleNormal="140" workbookViewId="0">
      <selection activeCell="E9" sqref="E9"/>
    </sheetView>
  </sheetViews>
  <sheetFormatPr defaultColWidth="9" defaultRowHeight="14" outlineLevelRow="5"/>
  <cols>
    <col min="2" max="2" width="8.87272727272727" customWidth="1"/>
  </cols>
  <sheetData>
    <row r="1" ht="21" spans="1:11">
      <c r="A1" s="17" t="s">
        <v>0</v>
      </c>
      <c r="B1" s="17"/>
      <c r="C1" s="18"/>
      <c r="D1" s="18"/>
      <c r="E1" s="18"/>
      <c r="F1" s="18"/>
      <c r="G1" s="18"/>
      <c r="H1" s="18"/>
      <c r="I1" s="18"/>
      <c r="J1" s="18"/>
      <c r="K1" s="18"/>
    </row>
    <row r="2" ht="39" spans="1:1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</row>
    <row r="3" spans="1:11">
      <c r="A3" s="19" t="s">
        <v>12</v>
      </c>
      <c r="B3" s="19">
        <v>0</v>
      </c>
      <c r="C3" s="20">
        <v>8</v>
      </c>
      <c r="D3" s="20">
        <v>0</v>
      </c>
      <c r="E3" s="20">
        <v>8</v>
      </c>
      <c r="F3" s="20">
        <v>0</v>
      </c>
      <c r="G3" s="20">
        <v>8</v>
      </c>
      <c r="H3" s="20">
        <v>8</v>
      </c>
      <c r="I3" s="20">
        <v>1</v>
      </c>
      <c r="J3" s="20">
        <v>2</v>
      </c>
      <c r="K3" s="20">
        <f>SUM(B3:J3)</f>
        <v>35</v>
      </c>
    </row>
    <row r="4" spans="1:11">
      <c r="A4" s="19" t="s">
        <v>13</v>
      </c>
      <c r="B4" s="19">
        <v>5</v>
      </c>
      <c r="C4" s="20">
        <v>15</v>
      </c>
      <c r="D4" s="20">
        <v>5</v>
      </c>
      <c r="E4" s="20">
        <v>15</v>
      </c>
      <c r="F4" s="20">
        <v>4</v>
      </c>
      <c r="G4" s="20">
        <v>15</v>
      </c>
      <c r="H4" s="20">
        <v>0</v>
      </c>
      <c r="I4" s="20">
        <v>0</v>
      </c>
      <c r="J4" s="20">
        <v>0</v>
      </c>
      <c r="K4" s="20">
        <f>SUM(B4:J4)</f>
        <v>59</v>
      </c>
    </row>
    <row r="5" spans="1:11">
      <c r="A5" s="19" t="s">
        <v>14</v>
      </c>
      <c r="B5" s="19">
        <v>5</v>
      </c>
      <c r="C5" s="20">
        <f>SUM(C3:C4)</f>
        <v>23</v>
      </c>
      <c r="D5" s="19">
        <v>5</v>
      </c>
      <c r="E5" s="20">
        <f>SUM(E3:E4)</f>
        <v>23</v>
      </c>
      <c r="F5" s="19">
        <v>4</v>
      </c>
      <c r="G5" s="20">
        <f>SUM(G3:G4)</f>
        <v>23</v>
      </c>
      <c r="H5" s="19">
        <v>0</v>
      </c>
      <c r="I5" s="19">
        <v>1</v>
      </c>
      <c r="J5" s="19">
        <v>2</v>
      </c>
      <c r="K5" s="20">
        <f>SUM(K3:K4)</f>
        <v>94</v>
      </c>
    </row>
    <row r="6" spans="1:11">
      <c r="A6" s="21" t="s">
        <v>15</v>
      </c>
      <c r="B6" s="21"/>
      <c r="C6" s="21"/>
      <c r="D6" s="21"/>
      <c r="E6" s="21"/>
      <c r="F6" s="21"/>
      <c r="G6" s="21"/>
      <c r="H6" s="21"/>
      <c r="I6" s="21"/>
      <c r="J6" s="21"/>
      <c r="K6" s="21"/>
    </row>
  </sheetData>
  <mergeCells count="2">
    <mergeCell ref="A1:K1"/>
    <mergeCell ref="A6:K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zoomScale="95" zoomScaleNormal="95" workbookViewId="0">
      <selection activeCell="G7" sqref="G7:G9"/>
    </sheetView>
  </sheetViews>
  <sheetFormatPr defaultColWidth="9" defaultRowHeight="14"/>
  <cols>
    <col min="2" max="2" width="11" customWidth="1"/>
    <col min="6" max="6" width="7.75454545454545" customWidth="1"/>
    <col min="7" max="7" width="9" customWidth="1"/>
    <col min="8" max="8" width="8" customWidth="1"/>
    <col min="9" max="9" width="9" customWidth="1"/>
    <col min="10" max="14" width="8.37272727272727" customWidth="1"/>
  </cols>
  <sheetData>
    <row r="1" ht="21" spans="1:14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="11" customFormat="1" ht="28.5" customHeight="1" spans="1:14">
      <c r="A2" s="5" t="s">
        <v>17</v>
      </c>
      <c r="B2" s="5" t="s">
        <v>18</v>
      </c>
      <c r="C2" s="5" t="s">
        <v>19</v>
      </c>
      <c r="D2" s="5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25</v>
      </c>
      <c r="J2" s="5" t="s">
        <v>26</v>
      </c>
      <c r="K2" s="5" t="s">
        <v>27</v>
      </c>
      <c r="L2" s="5" t="s">
        <v>28</v>
      </c>
      <c r="M2" s="5" t="s">
        <v>29</v>
      </c>
      <c r="N2" s="5" t="s">
        <v>30</v>
      </c>
    </row>
    <row r="3" spans="1:14">
      <c r="A3" s="4" t="s">
        <v>31</v>
      </c>
      <c r="B3" s="4" t="s">
        <v>32</v>
      </c>
      <c r="C3" s="4" t="s">
        <v>33</v>
      </c>
      <c r="D3" s="4">
        <v>174</v>
      </c>
      <c r="E3" s="4">
        <f>D3/D11</f>
        <v>0.400921658986175</v>
      </c>
      <c r="F3" s="13">
        <v>3</v>
      </c>
      <c r="G3" s="13">
        <v>6</v>
      </c>
      <c r="H3" s="13">
        <v>3</v>
      </c>
      <c r="I3" s="13">
        <v>6</v>
      </c>
      <c r="J3" s="13" t="s">
        <v>34</v>
      </c>
      <c r="K3" s="13" t="s">
        <v>34</v>
      </c>
      <c r="L3" s="13" t="s">
        <v>34</v>
      </c>
      <c r="M3" s="13" t="s">
        <v>34</v>
      </c>
      <c r="N3" s="13" t="s">
        <v>34</v>
      </c>
    </row>
    <row r="4" spans="1:14">
      <c r="A4" s="4"/>
      <c r="B4" s="4"/>
      <c r="C4" s="4" t="s">
        <v>35</v>
      </c>
      <c r="D4" s="4"/>
      <c r="E4" s="4">
        <f>D4/D11</f>
        <v>0</v>
      </c>
      <c r="F4" s="13">
        <f t="shared" ref="F4:I5" si="0">23*E4</f>
        <v>0</v>
      </c>
      <c r="G4" s="13">
        <f t="shared" si="0"/>
        <v>0</v>
      </c>
      <c r="H4" s="13"/>
      <c r="I4" s="13">
        <f t="shared" si="0"/>
        <v>0</v>
      </c>
      <c r="J4" s="13"/>
      <c r="K4" s="13"/>
      <c r="L4" s="13"/>
      <c r="M4" s="13"/>
      <c r="N4" s="13"/>
    </row>
    <row r="5" spans="1:14">
      <c r="A5" s="4"/>
      <c r="B5" s="4"/>
      <c r="C5" s="4" t="s">
        <v>36</v>
      </c>
      <c r="D5" s="4"/>
      <c r="E5" s="4">
        <f>D5/D11</f>
        <v>0</v>
      </c>
      <c r="F5" s="13">
        <f t="shared" si="0"/>
        <v>0</v>
      </c>
      <c r="G5" s="13">
        <f t="shared" si="0"/>
        <v>0</v>
      </c>
      <c r="H5" s="13"/>
      <c r="I5" s="13">
        <f t="shared" si="0"/>
        <v>0</v>
      </c>
      <c r="J5" s="13"/>
      <c r="K5" s="13"/>
      <c r="L5" s="13"/>
      <c r="M5" s="13"/>
      <c r="N5" s="13"/>
    </row>
    <row r="6" spans="1:14">
      <c r="A6" s="4"/>
      <c r="B6" s="4" t="s">
        <v>37</v>
      </c>
      <c r="C6" s="4" t="s">
        <v>38</v>
      </c>
      <c r="D6" s="4">
        <v>65</v>
      </c>
      <c r="E6" s="4">
        <f>D6/D11</f>
        <v>0.149769585253456</v>
      </c>
      <c r="F6" s="13">
        <v>1</v>
      </c>
      <c r="G6" s="13">
        <v>2</v>
      </c>
      <c r="H6" s="13">
        <v>1</v>
      </c>
      <c r="I6" s="13">
        <v>2</v>
      </c>
      <c r="J6" s="13" t="s">
        <v>34</v>
      </c>
      <c r="K6" s="13" t="s">
        <v>34</v>
      </c>
      <c r="L6" s="13" t="s">
        <v>34</v>
      </c>
      <c r="M6" s="13" t="s">
        <v>34</v>
      </c>
      <c r="N6" s="13" t="s">
        <v>34</v>
      </c>
    </row>
    <row r="7" spans="1:14">
      <c r="A7" s="14" t="s">
        <v>39</v>
      </c>
      <c r="B7" s="4" t="s">
        <v>32</v>
      </c>
      <c r="C7" s="4" t="s">
        <v>33</v>
      </c>
      <c r="D7" s="4">
        <v>140</v>
      </c>
      <c r="E7" s="4">
        <f>D7/D11</f>
        <v>0.32258064516129</v>
      </c>
      <c r="F7" s="4">
        <v>3</v>
      </c>
      <c r="G7" s="4">
        <v>6</v>
      </c>
      <c r="H7" s="4">
        <v>3</v>
      </c>
      <c r="I7" s="4">
        <v>6</v>
      </c>
      <c r="J7" s="4" t="s">
        <v>34</v>
      </c>
      <c r="K7" s="4" t="s">
        <v>34</v>
      </c>
      <c r="L7" s="4" t="s">
        <v>34</v>
      </c>
      <c r="M7" s="4" t="s">
        <v>34</v>
      </c>
      <c r="N7" s="4" t="s">
        <v>34</v>
      </c>
    </row>
    <row r="8" spans="1:14">
      <c r="A8" s="14"/>
      <c r="B8" s="4"/>
      <c r="C8" s="4" t="s">
        <v>35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>
      <c r="A9" s="14"/>
      <c r="B9" s="4"/>
      <c r="C9" s="4" t="s">
        <v>36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>
      <c r="A10" s="14"/>
      <c r="B10" s="4" t="s">
        <v>37</v>
      </c>
      <c r="C10" s="4" t="s">
        <v>38</v>
      </c>
      <c r="D10" s="4">
        <v>55</v>
      </c>
      <c r="E10" s="4">
        <f>D10/D11</f>
        <v>0.126728110599078</v>
      </c>
      <c r="F10" s="13">
        <v>1</v>
      </c>
      <c r="G10" s="13">
        <v>2</v>
      </c>
      <c r="H10" s="13">
        <v>1</v>
      </c>
      <c r="I10" s="13">
        <v>2</v>
      </c>
      <c r="J10" s="13" t="s">
        <v>34</v>
      </c>
      <c r="K10" s="13" t="s">
        <v>34</v>
      </c>
      <c r="L10" s="13" t="s">
        <v>34</v>
      </c>
      <c r="M10" s="13" t="s">
        <v>34</v>
      </c>
      <c r="N10" s="13" t="s">
        <v>34</v>
      </c>
    </row>
    <row r="11" spans="1:14">
      <c r="A11" s="4" t="s">
        <v>40</v>
      </c>
      <c r="B11" s="4"/>
      <c r="C11" s="4"/>
      <c r="D11" s="4">
        <f>SUM(D3:D10)</f>
        <v>434</v>
      </c>
      <c r="E11" s="4">
        <f>SUM(E3:E10)</f>
        <v>1</v>
      </c>
      <c r="F11" s="13">
        <f>SUM(F3:F10)</f>
        <v>8</v>
      </c>
      <c r="G11" s="13">
        <f t="shared" ref="G11:I11" si="1">SUM(G3:G10)</f>
        <v>16</v>
      </c>
      <c r="H11" s="13">
        <f t="shared" si="1"/>
        <v>8</v>
      </c>
      <c r="I11" s="13">
        <f t="shared" si="1"/>
        <v>16</v>
      </c>
      <c r="J11" s="13">
        <v>1</v>
      </c>
      <c r="K11" s="13">
        <v>2</v>
      </c>
      <c r="L11" s="13">
        <v>1</v>
      </c>
      <c r="M11" s="13">
        <v>1</v>
      </c>
      <c r="N11" s="13">
        <v>1</v>
      </c>
    </row>
    <row r="12" spans="5:14">
      <c r="E12" s="15"/>
      <c r="F12" s="8"/>
      <c r="H12" s="8"/>
      <c r="I12" s="16"/>
      <c r="J12" s="16"/>
      <c r="K12" s="16"/>
      <c r="L12" s="16"/>
      <c r="M12" s="16"/>
      <c r="N12" s="16"/>
    </row>
  </sheetData>
  <mergeCells count="28">
    <mergeCell ref="A1:N1"/>
    <mergeCell ref="A11:C11"/>
    <mergeCell ref="A3:A6"/>
    <mergeCell ref="A7:A10"/>
    <mergeCell ref="B3:B5"/>
    <mergeCell ref="B7:B9"/>
    <mergeCell ref="D3:D5"/>
    <mergeCell ref="D7:D9"/>
    <mergeCell ref="E3:E5"/>
    <mergeCell ref="E7:E9"/>
    <mergeCell ref="F3:F5"/>
    <mergeCell ref="F7:F9"/>
    <mergeCell ref="G3:G5"/>
    <mergeCell ref="G7:G9"/>
    <mergeCell ref="H3:H5"/>
    <mergeCell ref="H7:H9"/>
    <mergeCell ref="I3:I5"/>
    <mergeCell ref="I7:I9"/>
    <mergeCell ref="J3:J5"/>
    <mergeCell ref="J7:J9"/>
    <mergeCell ref="K3:K5"/>
    <mergeCell ref="K7:K9"/>
    <mergeCell ref="L3:L5"/>
    <mergeCell ref="L7:L9"/>
    <mergeCell ref="M3:M5"/>
    <mergeCell ref="M7:M9"/>
    <mergeCell ref="N3:N5"/>
    <mergeCell ref="N7:N9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zoomScale="118" zoomScaleNormal="118" workbookViewId="0">
      <selection activeCell="D14" sqref="D14"/>
    </sheetView>
  </sheetViews>
  <sheetFormatPr defaultColWidth="9" defaultRowHeight="14" outlineLevelRow="7"/>
  <cols>
    <col min="3" max="3" width="14.1272727272727" customWidth="1"/>
    <col min="4" max="4" width="15.5" customWidth="1"/>
    <col min="5" max="5" width="15.6272727272727" customWidth="1"/>
    <col min="6" max="6" width="20.1272727272727" customWidth="1"/>
    <col min="7" max="7" width="15.7545454545455" customWidth="1"/>
  </cols>
  <sheetData>
    <row r="1" ht="21" spans="1:9">
      <c r="A1" s="1" t="s">
        <v>41</v>
      </c>
      <c r="B1" s="1"/>
      <c r="C1" s="2"/>
      <c r="D1" s="2"/>
      <c r="E1" s="2"/>
      <c r="F1" s="2"/>
      <c r="G1" s="2"/>
      <c r="H1" s="2"/>
      <c r="I1" s="2"/>
    </row>
    <row r="2" ht="26" spans="1:9">
      <c r="A2" s="3" t="s">
        <v>1</v>
      </c>
      <c r="B2" s="3" t="s">
        <v>42</v>
      </c>
      <c r="C2" s="4" t="s">
        <v>22</v>
      </c>
      <c r="D2" s="4" t="s">
        <v>43</v>
      </c>
      <c r="E2" s="4" t="s">
        <v>25</v>
      </c>
      <c r="F2" s="4" t="s">
        <v>44</v>
      </c>
      <c r="G2" s="4" t="s">
        <v>23</v>
      </c>
      <c r="H2" s="4" t="s">
        <v>11</v>
      </c>
      <c r="I2" s="3" t="s">
        <v>45</v>
      </c>
    </row>
    <row r="3" spans="1:9">
      <c r="A3" s="5" t="s">
        <v>46</v>
      </c>
      <c r="B3" s="6">
        <v>2</v>
      </c>
      <c r="C3" s="7">
        <v>7</v>
      </c>
      <c r="D3" s="7">
        <v>2</v>
      </c>
      <c r="E3" s="7">
        <v>5</v>
      </c>
      <c r="F3" s="7">
        <v>3</v>
      </c>
      <c r="G3" s="7">
        <v>5</v>
      </c>
      <c r="H3" s="7">
        <f>SUM(B3:G3)</f>
        <v>24</v>
      </c>
      <c r="I3" s="10">
        <f>24/43</f>
        <v>0.558139534883721</v>
      </c>
    </row>
    <row r="4" spans="1:9">
      <c r="A4" s="5" t="s">
        <v>47</v>
      </c>
      <c r="B4" s="6">
        <v>2</v>
      </c>
      <c r="C4" s="7">
        <v>5</v>
      </c>
      <c r="D4" s="7">
        <v>2</v>
      </c>
      <c r="E4" s="7">
        <v>0</v>
      </c>
      <c r="F4" s="7">
        <v>0</v>
      </c>
      <c r="G4" s="7">
        <v>0</v>
      </c>
      <c r="H4" s="7">
        <f>SUM(B4:G4)</f>
        <v>9</v>
      </c>
      <c r="I4" s="10">
        <f>9/43</f>
        <v>0.209302325581395</v>
      </c>
    </row>
    <row r="5" spans="1:9">
      <c r="A5" s="5" t="s">
        <v>48</v>
      </c>
      <c r="B5" s="6">
        <v>1</v>
      </c>
      <c r="C5" s="7">
        <v>3</v>
      </c>
      <c r="D5" s="7">
        <v>1</v>
      </c>
      <c r="E5" s="7">
        <v>2</v>
      </c>
      <c r="F5" s="7">
        <v>1</v>
      </c>
      <c r="G5" s="7">
        <v>2</v>
      </c>
      <c r="H5" s="7">
        <f>SUM(B5:G5)</f>
        <v>10</v>
      </c>
      <c r="I5" s="10">
        <f>10/43</f>
        <v>0.232558139534884</v>
      </c>
    </row>
    <row r="6" spans="1:10">
      <c r="A6" s="5" t="s">
        <v>14</v>
      </c>
      <c r="B6" s="5">
        <v>5</v>
      </c>
      <c r="C6" s="7">
        <f>SUM(C3:C5)</f>
        <v>15</v>
      </c>
      <c r="D6" s="7">
        <f>SUM(D3:D5)</f>
        <v>5</v>
      </c>
      <c r="E6" s="7">
        <f>SUM(E3:E5)</f>
        <v>7</v>
      </c>
      <c r="F6" s="7">
        <f>SUM(F3:F5)</f>
        <v>4</v>
      </c>
      <c r="G6" s="7">
        <f>SUM(G3:G5)</f>
        <v>7</v>
      </c>
      <c r="H6" s="7">
        <f>SUM(B6:G6)</f>
        <v>43</v>
      </c>
      <c r="I6" s="5">
        <v>1</v>
      </c>
      <c r="J6" s="8"/>
    </row>
    <row r="7" spans="3:8">
      <c r="C7" s="8"/>
      <c r="H7" s="8"/>
    </row>
    <row r="8" spans="5:5">
      <c r="E8" s="9"/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班级、组织评奖评优名额分配表</vt:lpstr>
      <vt:lpstr>班级评奖评优名额分配表</vt:lpstr>
      <vt:lpstr>组织评奖评优名额分配表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qqq</dc:creator>
  <cp:lastModifiedBy>陈智恒</cp:lastModifiedBy>
  <dcterms:created xsi:type="dcterms:W3CDTF">2018-10-19T06:48:00Z</dcterms:created>
  <dcterms:modified xsi:type="dcterms:W3CDTF">2020-10-26T13:31:37Z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